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обмен\ДОХОДЫ\ОКСАНА\ПОМАНИНА\Для сайта\"/>
    </mc:Choice>
  </mc:AlternateContent>
  <bookViews>
    <workbookView xWindow="0" yWindow="0" windowWidth="23040" windowHeight="9408"/>
  </bookViews>
  <sheets>
    <sheet name="1 полугоди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34" i="1"/>
  <c r="D20" i="1"/>
  <c r="C34" i="1" l="1"/>
  <c r="C20" i="1"/>
  <c r="D27" i="1" l="1"/>
  <c r="E36" i="1"/>
  <c r="E19" i="1"/>
  <c r="C5" i="1"/>
  <c r="E40" i="1" l="1"/>
  <c r="E37" i="1"/>
  <c r="E35" i="1"/>
  <c r="E33" i="1"/>
  <c r="E32" i="1"/>
  <c r="E30" i="1"/>
  <c r="E26" i="1"/>
  <c r="E25" i="1"/>
  <c r="E24" i="1"/>
  <c r="E22" i="1"/>
  <c r="E21" i="1"/>
  <c r="E18" i="1"/>
  <c r="E16" i="1"/>
  <c r="E15" i="1"/>
  <c r="E13" i="1"/>
  <c r="E11" i="1"/>
  <c r="E10" i="1"/>
  <c r="E8" i="1"/>
  <c r="E6" i="1"/>
  <c r="E34" i="1"/>
  <c r="D17" i="1"/>
  <c r="D14" i="1"/>
  <c r="D9" i="1"/>
  <c r="D7" i="1"/>
  <c r="D5" i="1"/>
  <c r="C27" i="1"/>
  <c r="C17" i="1"/>
  <c r="C14" i="1"/>
  <c r="C9" i="1"/>
  <c r="C7" i="1"/>
  <c r="D4" i="1" l="1"/>
  <c r="D41" i="1" s="1"/>
  <c r="C4" i="1"/>
  <c r="E17" i="1"/>
  <c r="E5" i="1"/>
  <c r="E27" i="1"/>
  <c r="E20" i="1"/>
  <c r="E14" i="1"/>
  <c r="E9" i="1"/>
  <c r="E7" i="1"/>
  <c r="E4" i="1" l="1"/>
  <c r="C41" i="1"/>
  <c r="E41" i="1" s="1"/>
</calcChain>
</file>

<file path=xl/sharedStrings.xml><?xml version="1.0" encoding="utf-8"?>
<sst xmlns="http://schemas.openxmlformats.org/spreadsheetml/2006/main" count="83" uniqueCount="83">
  <si>
    <t>000 1 01 02 000 01 0000 110</t>
  </si>
  <si>
    <t>Налог на доходы физических лиц</t>
  </si>
  <si>
    <t xml:space="preserve"> КОД</t>
  </si>
  <si>
    <t xml:space="preserve">        Наименование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</si>
  <si>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</si>
  <si>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</si>
  <si>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</si>
  <si>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</si>
  <si>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000 1 03 00000 00 0000 000</t>
  </si>
  <si>
    <t>Налоги на товары (работы, услуги) реализуемые на территории Российской Федерации</t>
  </si>
  <si>
    <t>000 1 03 02000 01 0000 110</t>
  </si>
  <si>
    <t>Акцизы по подакцизным товарам (продукции) производимым на территории РФ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</si>
  <si>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</si>
  <si>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</si>
  <si>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</si>
  <si>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</si>
  <si>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</si>
  <si>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</si>
  <si>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</si>
  <si>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</si>
  <si>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000 1 06 00000 00 0000 000</t>
  </si>
  <si>
    <t>Налоги на имущество</t>
  </si>
  <si>
    <t>000 1 06 01000 00 0000 000</t>
  </si>
  <si>
    <t>Налог на имущество физических лиц</t>
  </si>
  <si>
    <t>000 1 06 06000 00 0000 110</t>
  </si>
  <si>
    <t>Земельный налог</t>
  </si>
  <si>
    <t>000 1 05 04000 02 0000 110</t>
  </si>
  <si>
    <t>Налог, взимаемый в связи с применением патентной системы налогообложения</t>
  </si>
  <si>
    <t>000 1 08 00000 00 0000 000</t>
  </si>
  <si>
    <t>Государственная пошлина</t>
  </si>
  <si>
    <t>000 1 08 03000 01 0000 110</t>
  </si>
  <si>
    <t xml:space="preserve">Государственная пошлина по делам, рассматриваемым в судах общей юрисдикции, мировыми судьями 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</si>
  <si>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</si>
  <si>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</si>
  <si>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</si>
  <si>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</si>
  <si>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</si>
  <si>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</si>
  <si>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</si>
  <si>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 органов государственной власти, органов местного самоуправления, государственных внебюджетных фондов и созданных ими учреждений ( за исключением имущества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</si>
  <si>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</si>
  <si>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казну( за исключением земельных участков)</t>
  </si>
  <si>
    <t>000 1 11 09000 00 0000 120</t>
  </si>
  <si>
    <t>Прочие доходы от использования имущества и прав,находящихся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</si>
  <si>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</si>
  <si>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</si>
  <si>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</si>
  <si>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(работ) и компенсации затрат государства</t>
  </si>
  <si>
    <t>000 1 14 00000 00 0000 000</t>
  </si>
  <si>
    <t>Доходы от продажи  материальных и нематериальных активов</t>
  </si>
  <si>
    <t>000 1 14 02000 00 0000 410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</si>
  <si>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</si>
  <si>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</si>
  <si>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 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</si>
  <si>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</si>
  <si>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</si>
  <si>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</si>
  <si>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</si>
  <si>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</si>
  <si>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 xml:space="preserve">Безвозмездные поступления </t>
  </si>
  <si>
    <t>000 2 02 10000 00 0000 151</t>
  </si>
  <si>
    <t>Дотации бюджетам бюджетной системы Российской Федерации</t>
  </si>
  <si>
    <t xml:space="preserve">000  2 02 20000 00 0000 151 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</si>
  <si>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</si>
  <si>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</si>
  <si>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 xml:space="preserve"> 000 2 02 30000 00 0000 151</t>
  </si>
  <si>
    <t>Всего доходов</t>
  </si>
  <si>
    <t>000 1 14010 00 0000 000</t>
  </si>
  <si>
    <t>Доходы от продажи квартир</t>
  </si>
  <si>
    <t>000 2 02 04000 00 0000 151</t>
  </si>
  <si>
    <t>Иные межбюджетные трпансферты</t>
  </si>
  <si>
    <t xml:space="preserve">000 2 07 00000 00 0000 000 </t>
  </si>
  <si>
    <t>Прочие безвозмездные поступления</t>
  </si>
  <si>
    <t>000 2 19 0000 00 0000 000</t>
  </si>
  <si>
    <t>Возврат остатков субсидии, субвенции и иных межбюджетных трансфертов, имеющих целевое назначение, прошлых лет из бюджета городских округов</t>
  </si>
  <si>
    <t>Исполнение бюджета к аналогичному периоду прошлого года %</t>
  </si>
  <si>
    <t>000 1 14 06300 00  0000 430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</si>
  <si>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 , госукдарственная собственность на которые не разграничены и которые расположены в границах городских округов</t>
  </si>
  <si>
    <t>+/- отклонения</t>
  </si>
  <si>
    <t>Фактическое исполнение за  1 квартал           2017г</t>
  </si>
  <si>
    <t>Фактическое исполнение за 1 квартал         2018г</t>
  </si>
  <si>
    <t xml:space="preserve">Сведения об исполнении бюджета по доходам в разрезе видов доходов  городского округа Серебряные Пруды  </t>
  </si>
  <si>
    <t>за  1 квартал  2018 год в сравнении с  1 кварталом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</si>
</sst>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4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distributed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distributed" wrapText="1"/>
    </xf>
    <xf numFmtId="0" fontId="5" fillId="0" borderId="0" xfId="0" applyFont="1"/>
    <xf numFmtId="0" fontId="6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9" fontId="2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5" fillId="0" borderId="1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5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5" workbookViewId="0">
      <selection activeCell="J7" sqref="J7"/>
    </sheetView>
  </sheetViews>
  <sheetFormatPr defaultColWidth="9.109375" defaultRowHeight="15.6" x14ac:dyDescent="0.3"/>
  <cols>
    <col min="1" max="1" width="35.5546875" style="1" customWidth="1"/>
    <col min="2" max="2" width="46" style="1" customWidth="1"/>
    <col min="3" max="3" width="19.109375" style="1" customWidth="1"/>
    <col min="4" max="4" width="19" style="1" customWidth="1"/>
    <col min="5" max="5" width="17.5546875" style="1" customWidth="1"/>
    <col min="6" max="6" width="13.88671875" style="1" customWidth="1"/>
    <col min="7" max="16384" width="9.109375" style="1"/>
  </cols>
  <sheetData>
    <row r="1" spans="1:9" ht="20.399999999999999" x14ac:dyDescent="0.35">
      <c r="A1" s="43" t="s">
        <v>81</v>
      </c>
      <c r="B1" s="43"/>
      <c r="C1" s="43"/>
      <c r="D1" s="43"/>
      <c r="E1" s="43"/>
    </row>
    <row r="2" spans="1:9" ht="20.399999999999999" x14ac:dyDescent="0.35">
      <c r="A2" s="45" t="s">
        <v>82</v>
      </c>
      <c r="B2" s="45"/>
      <c r="C2" s="45"/>
      <c r="D2" s="45"/>
      <c r="E2" s="45"/>
    </row>
    <row r="3" spans="1:9" ht="104.4" x14ac:dyDescent="0.3">
      <c r="A3" s="2" t="s">
        <v>2</v>
      </c>
      <c r="B3" s="2" t="s">
        <v>3</v>
      </c>
      <c r="C3" s="30" t="s">
        <v>79</v>
      </c>
      <c r="D3" s="30" t="s">
        <v>80</v>
      </c>
      <c r="E3" s="39" t="s">
        <v>75</v>
      </c>
      <c r="F3" s="44" t="s">
        <v>78</v>
      </c>
    </row>
    <row r="4" spans="1:9" ht="17.399999999999999" x14ac:dyDescent="0.3">
      <c r="A4" s="3" t="s">
        <v>4</v>
      </c>
      <c r="B4" s="4" t="s">
        <v>5</v>
      </c>
      <c r="C4" s="5">
        <f>C5+C7+C9+C14+C20+C17+C25+C26+C27+C32+C33</f>
        <v>88556</v>
      </c>
      <c r="D4" s="5">
        <f>D5+D7+D9+D14+D20+D17+D25+D26+D27+D32+D33</f>
        <v>92542</v>
      </c>
      <c r="E4" s="40">
        <f t="shared" ref="E4:E22" si="0">D4/C4*100</f>
        <v>104.50110664438321</v>
      </c>
      <c r="F4" s="46">
        <f>D4-C4</f>
        <v>3986</v>
      </c>
      <c r="I4" s="47"/>
    </row>
    <row r="5" spans="1:9" s="20" customFormat="1" ht="17.399999999999999" x14ac:dyDescent="0.3">
      <c r="A5" s="6" t="s">
        <v>6</v>
      </c>
      <c r="B5" s="10" t="s">
        <v>7</v>
      </c>
      <c r="C5" s="8">
        <f>C6</f>
        <v>58560</v>
      </c>
      <c r="D5" s="42">
        <f>D6</f>
        <v>62964</v>
      </c>
      <c r="E5" s="41">
        <f t="shared" si="0"/>
        <v>107.5204918032787</v>
      </c>
      <c r="F5" s="48">
        <f t="shared" ref="F5:F41" si="1">D5-C5</f>
        <v>4404</v>
      </c>
    </row>
    <row r="6" spans="1:9" ht="18" x14ac:dyDescent="0.3">
      <c r="A6" s="11" t="s">
        <v>0</v>
      </c>
      <c r="B6" s="12" t="s">
        <v>1</v>
      </c>
      <c r="C6" s="13">
        <v>58560</v>
      </c>
      <c r="D6" s="36">
        <v>62964</v>
      </c>
      <c r="E6" s="41">
        <f t="shared" si="0"/>
        <v>107.5204918032787</v>
      </c>
      <c r="F6" s="48">
        <f t="shared" si="1"/>
        <v>4404</v>
      </c>
    </row>
    <row r="7" spans="1:9" s="20" customFormat="1" ht="52.2" x14ac:dyDescent="0.3">
      <c r="A7" s="6" t="s">
        <v>8</v>
      </c>
      <c r="B7" s="7" t="s">
        <v>9</v>
      </c>
      <c r="C7" s="8">
        <f>C8</f>
        <v>5849</v>
      </c>
      <c r="D7" s="35">
        <f>D8</f>
        <v>5942</v>
      </c>
      <c r="E7" s="41">
        <f t="shared" si="0"/>
        <v>101.59001538724569</v>
      </c>
      <c r="F7" s="48">
        <f t="shared" si="1"/>
        <v>93</v>
      </c>
    </row>
    <row r="8" spans="1:9" ht="54" x14ac:dyDescent="0.3">
      <c r="A8" s="11" t="s">
        <v>10</v>
      </c>
      <c r="B8" s="15" t="s">
        <v>11</v>
      </c>
      <c r="C8" s="13">
        <v>5849</v>
      </c>
      <c r="D8" s="36">
        <v>5942</v>
      </c>
      <c r="E8" s="41">
        <f t="shared" si="0"/>
        <v>101.59001538724569</v>
      </c>
      <c r="F8" s="48">
        <f t="shared" si="1"/>
        <v>93</v>
      </c>
    </row>
    <row r="9" spans="1:9" s="21" customFormat="1" ht="18" x14ac:dyDescent="0.35">
      <c r="A9" s="6" t="s">
        <v>12</v>
      </c>
      <c r="B9" s="7" t="s">
        <v>13</v>
      </c>
      <c r="C9" s="8">
        <f>C10+C11+C12+C13</f>
        <v>5511</v>
      </c>
      <c r="D9" s="8">
        <f>D10+D11+D12+D13</f>
        <v>5537</v>
      </c>
      <c r="E9" s="41">
        <f t="shared" si="0"/>
        <v>100.47178370531664</v>
      </c>
      <c r="F9" s="48">
        <f t="shared" si="1"/>
        <v>26</v>
      </c>
    </row>
    <row r="10" spans="1:9" s="9" customFormat="1" ht="54" x14ac:dyDescent="0.35">
      <c r="A10" s="11" t="s">
        <v>14</v>
      </c>
      <c r="B10" s="14" t="s">
        <v>15</v>
      </c>
      <c r="C10" s="13">
        <v>1367</v>
      </c>
      <c r="D10" s="36">
        <v>1520</v>
      </c>
      <c r="E10" s="41">
        <f t="shared" si="0"/>
        <v>111.19239209948792</v>
      </c>
      <c r="F10" s="48">
        <f t="shared" si="1"/>
        <v>153</v>
      </c>
    </row>
    <row r="11" spans="1:9" s="9" customFormat="1" ht="36" x14ac:dyDescent="0.35">
      <c r="A11" s="11" t="s">
        <v>16</v>
      </c>
      <c r="B11" s="12" t="s">
        <v>17</v>
      </c>
      <c r="C11" s="13">
        <v>3067</v>
      </c>
      <c r="D11" s="36">
        <v>2553</v>
      </c>
      <c r="E11" s="41">
        <f t="shared" si="0"/>
        <v>83.240952070427127</v>
      </c>
      <c r="F11" s="48">
        <f t="shared" si="1"/>
        <v>-514</v>
      </c>
    </row>
    <row r="12" spans="1:9" s="9" customFormat="1" ht="18" x14ac:dyDescent="0.35">
      <c r="A12" s="11" t="s">
        <v>18</v>
      </c>
      <c r="B12" s="12" t="s">
        <v>19</v>
      </c>
      <c r="C12" s="13">
        <v>0</v>
      </c>
      <c r="D12" s="36">
        <v>685</v>
      </c>
      <c r="E12" s="41"/>
      <c r="F12" s="48">
        <f t="shared" si="1"/>
        <v>685</v>
      </c>
    </row>
    <row r="13" spans="1:9" s="9" customFormat="1" ht="54" x14ac:dyDescent="0.35">
      <c r="A13" s="11" t="s">
        <v>26</v>
      </c>
      <c r="B13" s="12" t="s">
        <v>27</v>
      </c>
      <c r="C13" s="13">
        <v>1077</v>
      </c>
      <c r="D13" s="36">
        <v>779</v>
      </c>
      <c r="E13" s="41">
        <f t="shared" si="0"/>
        <v>72.330547818013002</v>
      </c>
      <c r="F13" s="48">
        <f t="shared" si="1"/>
        <v>-298</v>
      </c>
    </row>
    <row r="14" spans="1:9" s="21" customFormat="1" ht="18" x14ac:dyDescent="0.35">
      <c r="A14" s="6" t="s">
        <v>20</v>
      </c>
      <c r="B14" s="7" t="s">
        <v>21</v>
      </c>
      <c r="C14" s="8">
        <f>C15+C16</f>
        <v>13163</v>
      </c>
      <c r="D14" s="8">
        <f>D15+D16</f>
        <v>10997</v>
      </c>
      <c r="E14" s="41">
        <f t="shared" si="0"/>
        <v>83.544784623566059</v>
      </c>
      <c r="F14" s="48">
        <f t="shared" si="1"/>
        <v>-2166</v>
      </c>
    </row>
    <row r="15" spans="1:9" s="9" customFormat="1" ht="18" x14ac:dyDescent="0.35">
      <c r="A15" s="11" t="s">
        <v>22</v>
      </c>
      <c r="B15" s="14" t="s">
        <v>23</v>
      </c>
      <c r="C15" s="13">
        <v>210</v>
      </c>
      <c r="D15" s="36">
        <v>751</v>
      </c>
      <c r="E15" s="41">
        <f t="shared" si="0"/>
        <v>357.61904761904765</v>
      </c>
      <c r="F15" s="48">
        <f t="shared" si="1"/>
        <v>541</v>
      </c>
    </row>
    <row r="16" spans="1:9" s="9" customFormat="1" ht="18" x14ac:dyDescent="0.35">
      <c r="A16" s="11" t="s">
        <v>24</v>
      </c>
      <c r="B16" s="12" t="s">
        <v>25</v>
      </c>
      <c r="C16" s="13">
        <v>12953</v>
      </c>
      <c r="D16" s="36">
        <v>10246</v>
      </c>
      <c r="E16" s="41">
        <f t="shared" si="0"/>
        <v>79.101366478808004</v>
      </c>
      <c r="F16" s="48">
        <f t="shared" si="1"/>
        <v>-2707</v>
      </c>
    </row>
    <row r="17" spans="1:6" s="20" customFormat="1" ht="17.399999999999999" x14ac:dyDescent="0.3">
      <c r="A17" s="6" t="s">
        <v>28</v>
      </c>
      <c r="B17" s="7" t="s">
        <v>29</v>
      </c>
      <c r="C17" s="8">
        <f>C18+C19</f>
        <v>780</v>
      </c>
      <c r="D17" s="8">
        <f>D18+D19</f>
        <v>814</v>
      </c>
      <c r="E17" s="41">
        <f t="shared" si="0"/>
        <v>104.35897435897436</v>
      </c>
      <c r="F17" s="48">
        <f t="shared" si="1"/>
        <v>34</v>
      </c>
    </row>
    <row r="18" spans="1:6" ht="54" x14ac:dyDescent="0.3">
      <c r="A18" s="11" t="s">
        <v>30</v>
      </c>
      <c r="B18" s="12" t="s">
        <v>31</v>
      </c>
      <c r="C18" s="13">
        <v>775</v>
      </c>
      <c r="D18" s="36">
        <v>809</v>
      </c>
      <c r="E18" s="41">
        <f t="shared" si="0"/>
        <v>104.38709677419355</v>
      </c>
      <c r="F18" s="48">
        <f t="shared" si="1"/>
        <v>34</v>
      </c>
    </row>
    <row r="19" spans="1:6" customFormat="1" ht="72" x14ac:dyDescent="0.3">
      <c r="A19" s="11" t="s">
        <v>32</v>
      </c>
      <c r="B19" s="12" t="s">
        <v>33</v>
      </c>
      <c r="C19" s="13">
        <v>5</v>
      </c>
      <c r="D19" s="36">
        <v>5</v>
      </c>
      <c r="E19" s="41">
        <f t="shared" si="0"/>
        <v>100</v>
      </c>
      <c r="F19" s="48">
        <f t="shared" si="1"/>
        <v>0</v>
      </c>
    </row>
    <row r="20" spans="1:6" s="16" customFormat="1" ht="57.6" customHeight="1" x14ac:dyDescent="0.3">
      <c r="A20" s="18" t="s">
        <v>34</v>
      </c>
      <c r="B20" s="7" t="s">
        <v>35</v>
      </c>
      <c r="C20" s="8">
        <f>C21+C23+C24+C22</f>
        <v>1433</v>
      </c>
      <c r="D20" s="8">
        <f>D21+D22+D23+D24</f>
        <v>3544</v>
      </c>
      <c r="E20" s="41">
        <f t="shared" si="0"/>
        <v>247.31332868108865</v>
      </c>
      <c r="F20" s="48">
        <f t="shared" si="1"/>
        <v>2111</v>
      </c>
    </row>
    <row r="21" spans="1:6" ht="140.25" customHeight="1" x14ac:dyDescent="0.3">
      <c r="A21" s="11" t="s">
        <v>36</v>
      </c>
      <c r="B21" s="12" t="s">
        <v>37</v>
      </c>
      <c r="C21" s="13">
        <v>417</v>
      </c>
      <c r="D21" s="36">
        <v>2260</v>
      </c>
      <c r="E21" s="41">
        <f t="shared" si="0"/>
        <v>541.96642685851316</v>
      </c>
      <c r="F21" s="48">
        <f t="shared" si="1"/>
        <v>1843</v>
      </c>
    </row>
    <row r="22" spans="1:6" s="9" customFormat="1" ht="162" x14ac:dyDescent="0.35">
      <c r="A22" s="11" t="s">
        <v>38</v>
      </c>
      <c r="B22" s="12" t="s">
        <v>39</v>
      </c>
      <c r="C22" s="34">
        <v>543</v>
      </c>
      <c r="D22" s="36">
        <v>357</v>
      </c>
      <c r="E22" s="41">
        <f t="shared" si="0"/>
        <v>65.745856353591165</v>
      </c>
      <c r="F22" s="48">
        <f t="shared" si="1"/>
        <v>-186</v>
      </c>
    </row>
    <row r="23" spans="1:6" s="9" customFormat="1" ht="78.75" customHeight="1" x14ac:dyDescent="0.35">
      <c r="A23" s="11" t="s">
        <v>40</v>
      </c>
      <c r="B23" s="12" t="s">
        <v>41</v>
      </c>
      <c r="C23" s="13"/>
      <c r="D23" s="36">
        <v>58</v>
      </c>
      <c r="E23" s="41"/>
      <c r="F23" s="48">
        <f t="shared" si="1"/>
        <v>58</v>
      </c>
    </row>
    <row r="24" spans="1:6" s="9" customFormat="1" ht="174" customHeight="1" x14ac:dyDescent="0.35">
      <c r="A24" s="11" t="s">
        <v>42</v>
      </c>
      <c r="B24" s="12" t="s">
        <v>43</v>
      </c>
      <c r="C24" s="13">
        <v>473</v>
      </c>
      <c r="D24" s="36">
        <v>869</v>
      </c>
      <c r="E24" s="41">
        <f>D24/C24*100</f>
        <v>183.72093023255815</v>
      </c>
      <c r="F24" s="48">
        <f t="shared" si="1"/>
        <v>396</v>
      </c>
    </row>
    <row r="25" spans="1:6" s="9" customFormat="1" ht="36" x14ac:dyDescent="0.35">
      <c r="A25" s="19" t="s">
        <v>44</v>
      </c>
      <c r="B25" s="12" t="s">
        <v>45</v>
      </c>
      <c r="C25" s="13">
        <v>74</v>
      </c>
      <c r="D25" s="36">
        <v>27</v>
      </c>
      <c r="E25" s="41">
        <f>D25/C25*100</f>
        <v>36.486486486486484</v>
      </c>
      <c r="F25" s="48">
        <f t="shared" si="1"/>
        <v>-47</v>
      </c>
    </row>
    <row r="26" spans="1:6" s="9" customFormat="1" ht="54" x14ac:dyDescent="0.35">
      <c r="A26" s="11" t="s">
        <v>46</v>
      </c>
      <c r="B26" s="12" t="s">
        <v>47</v>
      </c>
      <c r="C26" s="13">
        <v>867</v>
      </c>
      <c r="D26" s="36">
        <v>622</v>
      </c>
      <c r="E26" s="41">
        <f>D26/C26*100</f>
        <v>71.741637831603228</v>
      </c>
      <c r="F26" s="48">
        <f t="shared" si="1"/>
        <v>-245</v>
      </c>
    </row>
    <row r="27" spans="1:6" s="17" customFormat="1" ht="42" customHeight="1" x14ac:dyDescent="0.3">
      <c r="A27" s="18" t="s">
        <v>48</v>
      </c>
      <c r="B27" s="7" t="s">
        <v>49</v>
      </c>
      <c r="C27" s="8">
        <f>C29+C30+C28</f>
        <v>1588</v>
      </c>
      <c r="D27" s="8">
        <f>D29+D30+D28+D31</f>
        <v>1491</v>
      </c>
      <c r="E27" s="41">
        <f>D27/C27*100</f>
        <v>93.891687657430737</v>
      </c>
      <c r="F27" s="48">
        <f t="shared" si="1"/>
        <v>-97</v>
      </c>
    </row>
    <row r="28" spans="1:6" s="17" customFormat="1" ht="42" customHeight="1" x14ac:dyDescent="0.3">
      <c r="A28" s="19" t="s">
        <v>67</v>
      </c>
      <c r="B28" s="12" t="s">
        <v>68</v>
      </c>
      <c r="C28" s="13"/>
      <c r="D28" s="31"/>
      <c r="E28" s="41"/>
      <c r="F28" s="48">
        <f t="shared" si="1"/>
        <v>0</v>
      </c>
    </row>
    <row r="29" spans="1:6" s="17" customFormat="1" ht="144" x14ac:dyDescent="0.3">
      <c r="A29" s="22" t="s">
        <v>50</v>
      </c>
      <c r="B29" s="32" t="s">
        <v>51</v>
      </c>
      <c r="C29" s="31">
        <v>7</v>
      </c>
      <c r="D29" s="31"/>
      <c r="E29" s="41"/>
      <c r="F29" s="48">
        <f t="shared" si="1"/>
        <v>-7</v>
      </c>
    </row>
    <row r="30" spans="1:6" s="23" customFormat="1" ht="56.4" customHeight="1" x14ac:dyDescent="0.3">
      <c r="A30" s="11" t="s">
        <v>52</v>
      </c>
      <c r="B30" s="12" t="s">
        <v>53</v>
      </c>
      <c r="C30" s="13">
        <v>1581</v>
      </c>
      <c r="D30" s="31">
        <v>856</v>
      </c>
      <c r="E30" s="41">
        <f>D30/C30*100</f>
        <v>54.142947501581276</v>
      </c>
      <c r="F30" s="48">
        <f t="shared" si="1"/>
        <v>-725</v>
      </c>
    </row>
    <row r="31" spans="1:6" s="23" customFormat="1" ht="162" x14ac:dyDescent="0.3">
      <c r="A31" s="11" t="s">
        <v>76</v>
      </c>
      <c r="B31" s="12" t="s">
        <v>77</v>
      </c>
      <c r="C31" s="13"/>
      <c r="D31" s="31">
        <v>635</v>
      </c>
      <c r="E31" s="41"/>
      <c r="F31" s="48">
        <f t="shared" si="1"/>
        <v>635</v>
      </c>
    </row>
    <row r="32" spans="1:6" s="21" customFormat="1" ht="18" x14ac:dyDescent="0.35">
      <c r="A32" s="19" t="s">
        <v>54</v>
      </c>
      <c r="B32" s="29" t="s">
        <v>55</v>
      </c>
      <c r="C32" s="13">
        <v>651</v>
      </c>
      <c r="D32" s="35">
        <v>600</v>
      </c>
      <c r="E32" s="41">
        <f t="shared" ref="E32:E37" si="2">D32/C32*100</f>
        <v>92.165898617511516</v>
      </c>
      <c r="F32" s="48">
        <f t="shared" si="1"/>
        <v>-51</v>
      </c>
    </row>
    <row r="33" spans="1:6" s="21" customFormat="1" ht="18" x14ac:dyDescent="0.35">
      <c r="A33" s="19" t="s">
        <v>56</v>
      </c>
      <c r="B33" s="29" t="s">
        <v>57</v>
      </c>
      <c r="C33" s="13">
        <v>80</v>
      </c>
      <c r="D33" s="35">
        <v>4</v>
      </c>
      <c r="E33" s="41">
        <f t="shared" si="2"/>
        <v>5</v>
      </c>
      <c r="F33" s="48">
        <f t="shared" si="1"/>
        <v>-76</v>
      </c>
    </row>
    <row r="34" spans="1:6" s="21" customFormat="1" ht="18" x14ac:dyDescent="0.35">
      <c r="A34" s="18" t="s">
        <v>58</v>
      </c>
      <c r="B34" s="24" t="s">
        <v>59</v>
      </c>
      <c r="C34" s="8">
        <f>C35+C36+C37+C38+C39+C40</f>
        <v>140921</v>
      </c>
      <c r="D34" s="8">
        <f>D35+D36+D37+D38+D39+D40</f>
        <v>164796</v>
      </c>
      <c r="E34" s="41">
        <f t="shared" si="2"/>
        <v>116.94211650499216</v>
      </c>
      <c r="F34" s="48">
        <f t="shared" si="1"/>
        <v>23875</v>
      </c>
    </row>
    <row r="35" spans="1:6" s="21" customFormat="1" ht="36" x14ac:dyDescent="0.35">
      <c r="A35" s="11" t="s">
        <v>60</v>
      </c>
      <c r="B35" s="15" t="s">
        <v>61</v>
      </c>
      <c r="C35" s="13">
        <v>52340</v>
      </c>
      <c r="D35" s="35">
        <v>67372</v>
      </c>
      <c r="E35" s="41">
        <f t="shared" si="2"/>
        <v>128.71990829193734</v>
      </c>
      <c r="F35" s="48">
        <f t="shared" si="1"/>
        <v>15032</v>
      </c>
    </row>
    <row r="36" spans="1:6" s="21" customFormat="1" ht="54" x14ac:dyDescent="0.35">
      <c r="A36" s="27" t="s">
        <v>62</v>
      </c>
      <c r="B36" s="28" t="s">
        <v>63</v>
      </c>
      <c r="C36" s="13">
        <v>85</v>
      </c>
      <c r="D36" s="35">
        <v>845</v>
      </c>
      <c r="E36" s="41">
        <f t="shared" si="2"/>
        <v>994.11764705882354</v>
      </c>
      <c r="F36" s="48">
        <f t="shared" si="1"/>
        <v>760</v>
      </c>
    </row>
    <row r="37" spans="1:6" s="21" customFormat="1" ht="36" x14ac:dyDescent="0.35">
      <c r="A37" s="14" t="s">
        <v>65</v>
      </c>
      <c r="B37" s="28" t="s">
        <v>64</v>
      </c>
      <c r="C37" s="13">
        <v>88866</v>
      </c>
      <c r="D37" s="38">
        <v>98595</v>
      </c>
      <c r="E37" s="41">
        <f t="shared" si="2"/>
        <v>110.94794409560463</v>
      </c>
      <c r="F37" s="48">
        <f t="shared" si="1"/>
        <v>9729</v>
      </c>
    </row>
    <row r="38" spans="1:6" s="21" customFormat="1" ht="18" x14ac:dyDescent="0.35">
      <c r="A38" s="14" t="s">
        <v>69</v>
      </c>
      <c r="B38" s="28" t="s">
        <v>70</v>
      </c>
      <c r="C38" s="13"/>
      <c r="D38" s="38">
        <v>2050</v>
      </c>
      <c r="E38" s="41"/>
      <c r="F38" s="48">
        <f t="shared" si="1"/>
        <v>2050</v>
      </c>
    </row>
    <row r="39" spans="1:6" s="21" customFormat="1" ht="18" x14ac:dyDescent="0.35">
      <c r="A39" s="14" t="s">
        <v>71</v>
      </c>
      <c r="B39" s="28" t="s">
        <v>72</v>
      </c>
      <c r="C39" s="13"/>
      <c r="D39" s="37"/>
      <c r="E39" s="41"/>
      <c r="F39" s="48">
        <f t="shared" si="1"/>
        <v>0</v>
      </c>
    </row>
    <row r="40" spans="1:6" s="21" customFormat="1" ht="72" x14ac:dyDescent="0.35">
      <c r="A40" s="33" t="s">
        <v>73</v>
      </c>
      <c r="B40" s="14" t="s">
        <v>74</v>
      </c>
      <c r="C40" s="13">
        <v>-370</v>
      </c>
      <c r="D40" s="38">
        <v>-4066</v>
      </c>
      <c r="E40" s="41">
        <f>D40/C40*100</f>
        <v>1098.9189189189187</v>
      </c>
      <c r="F40" s="48">
        <f t="shared" si="1"/>
        <v>-3696</v>
      </c>
    </row>
    <row r="41" spans="1:6" customFormat="1" ht="17.399999999999999" x14ac:dyDescent="0.3">
      <c r="A41" s="25"/>
      <c r="B41" s="26" t="s">
        <v>66</v>
      </c>
      <c r="C41" s="5">
        <f>C4+C34</f>
        <v>229477</v>
      </c>
      <c r="D41" s="5">
        <f>D4+D34</f>
        <v>257338</v>
      </c>
      <c r="E41" s="40">
        <f>D41/C41*100</f>
        <v>112.141086034766</v>
      </c>
      <c r="F41" s="46">
        <f t="shared" si="1"/>
        <v>27861</v>
      </c>
    </row>
  </sheetData>
  <mergeCells count="1">
    <mergeCell ref="A2:E2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Pomanina</cp:lastModifiedBy>
  <cp:lastPrinted>2018-09-19T07:08:10Z</cp:lastPrinted>
  <dcterms:created xsi:type="dcterms:W3CDTF">2017-09-27T07:21:59Z</dcterms:created>
  <dcterms:modified xsi:type="dcterms:W3CDTF">2018-09-19T07:11:14Z</dcterms:modified>
</cp:coreProperties>
</file>